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<sst xmlns="http://schemas.openxmlformats.org/spreadsheetml/2006/main" count="35" uniqueCount="26">
  <si>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x</t>
  </si>
  <si>
    <t>mu</t>
  </si>
  <si>
    <t>ig</t>
  </si>
  <si>
    <t>if</t>
  </si>
  <si>
    <t>m   [kg]</t>
  </si>
  <si>
    <t>b    [m]</t>
  </si>
  <si>
    <t>h    [m]</t>
  </si>
  <si>
    <t>Te    [Nm]</t>
  </si>
  <si>
    <t>g  [m/s.s]</t>
  </si>
  <si>
    <t xml:space="preserve">Flip over </t>
  </si>
  <si>
    <t>Rf   [%]</t>
  </si>
  <si>
    <t>Rr   [%]</t>
  </si>
  <si>
    <t>y</t>
  </si>
  <si>
    <t>Rw  [m]</t>
  </si>
  <si>
    <t>Axle force</t>
  </si>
  <si>
    <t xml:space="preserve">Front Axle </t>
  </si>
  <si>
    <t>Rear Axle</t>
  </si>
  <si>
    <t>a max [m/s.s]</t>
  </si>
  <si>
    <t>Transferred weight (wt) N</t>
  </si>
  <si>
    <t>Slip</t>
  </si>
  <si>
    <t>Wf</t>
  </si>
  <si>
    <t>Wr</t>
  </si>
  <si>
    <t>W</t>
  </si>
  <si>
    <t>Eta</t>
  </si>
  <si>
    <t>Wheel force Fw [N]</t>
  </si>
  <si>
    <t xml:space="preserve">Rear Axle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</si>
</sst>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2" fontId="0" fillId="3" borderId="5" xfId="0" applyNumberFormat="1" applyFill="1" applyBorder="1" applyAlignment="1">
      <alignment/>
    </xf>
    <xf numFmtId="2" fontId="0" fillId="3" borderId="6" xfId="0" applyNumberFormat="1" applyFill="1" applyBorder="1" applyAlignment="1">
      <alignment/>
    </xf>
    <xf numFmtId="0" fontId="0" fillId="5" borderId="1" xfId="0" applyFill="1" applyBorder="1" applyAlignment="1" applyProtection="1">
      <alignment/>
      <protection locked="0"/>
    </xf>
    <xf numFmtId="2" fontId="0" fillId="5" borderId="1" xfId="0" applyNumberFormat="1" applyFill="1" applyBorder="1" applyAlignment="1" applyProtection="1">
      <alignment/>
      <protection locked="0"/>
    </xf>
    <xf numFmtId="168" fontId="0" fillId="3" borderId="1" xfId="0" applyNumberForma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9" fontId="0" fillId="3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 max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Front axle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Slip</c:v>
              </c:pt>
              <c:pt idx="1">
                <c:v> Flip over</c:v>
              </c:pt>
              <c:pt idx="2">
                <c:v> Axle force</c:v>
              </c:pt>
            </c:strLit>
          </c:cat>
          <c:val>
            <c:numRef>
              <c:f>Sheet1!$B$9:$B$11</c:f>
              <c:numCache/>
            </c:numRef>
          </c:val>
        </c:ser>
        <c:ser>
          <c:idx val="1"/>
          <c:order val="1"/>
          <c:tx>
            <c:v>Rear Axle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Slip</c:v>
              </c:pt>
              <c:pt idx="1">
                <c:v> Flip over</c:v>
              </c:pt>
              <c:pt idx="2">
                <c:v> Axle force</c:v>
              </c:pt>
            </c:strLit>
          </c:cat>
          <c:val>
            <c:numRef>
              <c:f>Sheet1!$C$9:$C$11</c:f>
              <c:numCache/>
            </c:numRef>
          </c:val>
        </c:ser>
        <c:axId val="57661039"/>
        <c:axId val="49187304"/>
      </c:barChart>
      <c:catAx>
        <c:axId val="57661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Car condition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87304"/>
        <c:crosses val="autoZero"/>
        <c:auto val="1"/>
        <c:lblOffset val="100"/>
        <c:noMultiLvlLbl val="0"/>
      </c:catAx>
      <c:valAx>
        <c:axId val="49187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Acceleration [m/s.s]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61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</xdr:rowOff>
    </xdr:from>
    <xdr:to>
      <xdr:col>10</xdr:col>
      <xdr:colOff>485775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2105025" y="819150"/>
        <a:ext cx="47434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1" sqref="K1"/>
    </sheetView>
  </sheetViews>
  <sheetFormatPr defaultColWidth="9.140625" defaultRowHeight="12.75"/>
  <cols>
    <col min="1" max="1" width="10.8515625" style="0" bestFit="1" customWidth="1"/>
    <col min="2" max="2" width="10.421875" style="0" bestFit="1" customWidth="1"/>
    <col min="3" max="3" width="10.140625" style="0" bestFit="1" customWidth="1"/>
  </cols>
  <sheetData>
    <row r="1" spans="1:11" ht="12.75">
      <c r="A1" s="1" t="s">
        <v>4</v>
      </c>
      <c r="B1" s="13">
        <v>1800</v>
      </c>
      <c r="D1" s="1" t="s">
        <v>7</v>
      </c>
      <c r="E1" s="13">
        <v>180</v>
      </c>
      <c r="G1" s="1" t="s">
        <v>8</v>
      </c>
      <c r="H1" s="8">
        <v>9.81</v>
      </c>
      <c r="J1" s="1" t="s">
        <v>13</v>
      </c>
      <c r="K1" s="13">
        <v>0.3</v>
      </c>
    </row>
    <row r="2" spans="1:5" ht="12.75">
      <c r="A2" s="1" t="s">
        <v>10</v>
      </c>
      <c r="B2" s="14">
        <v>0.4</v>
      </c>
      <c r="D2" s="1" t="s">
        <v>2</v>
      </c>
      <c r="E2" s="13">
        <v>3.6</v>
      </c>
    </row>
    <row r="3" spans="1:11" ht="12.75">
      <c r="A3" s="1" t="s">
        <v>11</v>
      </c>
      <c r="B3" s="6">
        <f>1-B2</f>
        <v>0.6</v>
      </c>
      <c r="D3" s="1" t="s">
        <v>3</v>
      </c>
      <c r="E3" s="13">
        <v>3.75</v>
      </c>
      <c r="G3" s="1" t="s">
        <v>0</v>
      </c>
      <c r="H3" s="9">
        <f>B3*B4</f>
        <v>1.44</v>
      </c>
      <c r="J3" s="1" t="s">
        <v>20</v>
      </c>
      <c r="K3" s="7">
        <f>B1*H1*B2</f>
        <v>7063.200000000001</v>
      </c>
    </row>
    <row r="4" spans="1:11" ht="12.75">
      <c r="A4" s="1" t="s">
        <v>5</v>
      </c>
      <c r="B4" s="13">
        <v>2.4</v>
      </c>
      <c r="D4" s="1" t="s">
        <v>23</v>
      </c>
      <c r="E4" s="13">
        <v>0.9</v>
      </c>
      <c r="G4" s="1" t="s">
        <v>12</v>
      </c>
      <c r="H4" s="9">
        <f>B4-H3</f>
        <v>0.96</v>
      </c>
      <c r="J4" s="1" t="s">
        <v>21</v>
      </c>
      <c r="K4" s="7">
        <f>B1*H1*B3</f>
        <v>10594.8</v>
      </c>
    </row>
    <row r="5" spans="1:11" ht="12.75">
      <c r="A5" s="1" t="s">
        <v>6</v>
      </c>
      <c r="B5" s="13">
        <v>0.9</v>
      </c>
      <c r="D5" s="2" t="s">
        <v>1</v>
      </c>
      <c r="E5" s="13">
        <v>0.8</v>
      </c>
      <c r="J5" s="2" t="s">
        <v>22</v>
      </c>
      <c r="K5" s="15">
        <f>K3+K4</f>
        <v>17658</v>
      </c>
    </row>
    <row r="6" ht="13.5" thickBot="1"/>
    <row r="7" spans="1:3" ht="12.75">
      <c r="A7" s="18"/>
      <c r="B7" s="16" t="s">
        <v>17</v>
      </c>
      <c r="C7" s="17"/>
    </row>
    <row r="8" spans="1:3" ht="12.75">
      <c r="A8" s="19"/>
      <c r="B8" s="1" t="s">
        <v>15</v>
      </c>
      <c r="C8" s="4" t="s">
        <v>16</v>
      </c>
    </row>
    <row r="9" spans="1:3" ht="12.75">
      <c r="A9" s="3" t="s">
        <v>19</v>
      </c>
      <c r="B9" s="9">
        <f>(E5*H4/(B4+E5*B5))*H1</f>
        <v>2.4147692307692306</v>
      </c>
      <c r="C9" s="10">
        <f>(E5*H3/(B4-E5*B5))*H1</f>
        <v>6.726857142857145</v>
      </c>
    </row>
    <row r="10" spans="1:3" ht="12.75">
      <c r="A10" s="3" t="s">
        <v>9</v>
      </c>
      <c r="B10" s="9">
        <f>H1*(H4/B5)</f>
        <v>10.464</v>
      </c>
      <c r="C10" s="10">
        <f>H1*(H4/B5)</f>
        <v>10.464</v>
      </c>
    </row>
    <row r="11" spans="1:3" ht="13.5" thickBot="1">
      <c r="A11" s="5" t="s">
        <v>14</v>
      </c>
      <c r="B11" s="11">
        <f>E1*E2*E3*E4/(B1*K1)</f>
        <v>4.05</v>
      </c>
      <c r="C11" s="12">
        <f>E1*E2*E3*E4/(B1*K1)</f>
        <v>4.05</v>
      </c>
    </row>
    <row r="13" spans="1:3" ht="12.75">
      <c r="A13" s="21"/>
      <c r="B13" s="20" t="s">
        <v>18</v>
      </c>
      <c r="C13" s="20"/>
    </row>
    <row r="14" spans="1:3" ht="12.75">
      <c r="A14" s="21"/>
      <c r="B14" s="1" t="s">
        <v>15</v>
      </c>
      <c r="C14" s="1" t="s">
        <v>16</v>
      </c>
    </row>
    <row r="15" spans="1:3" ht="12.75">
      <c r="A15" s="1" t="s">
        <v>19</v>
      </c>
      <c r="B15" s="22">
        <f>B1*B9*B5/B4</f>
        <v>1629.9692307692308</v>
      </c>
      <c r="C15" s="22">
        <f>B1*C9*B5/B4</f>
        <v>4540.628571428573</v>
      </c>
    </row>
    <row r="16" spans="1:3" ht="12.75">
      <c r="A16" s="1" t="s">
        <v>9</v>
      </c>
      <c r="B16" s="22">
        <f>B1*B10*B5/B4</f>
        <v>7063.200000000001</v>
      </c>
      <c r="C16" s="22">
        <f>B1*C10*B5/B4</f>
        <v>7063.200000000001</v>
      </c>
    </row>
    <row r="17" spans="1:3" ht="12.75">
      <c r="A17" s="1" t="s">
        <v>14</v>
      </c>
      <c r="B17" s="22">
        <f>B1*B11*B5/B4</f>
        <v>2733.75</v>
      </c>
      <c r="C17" s="22">
        <f>B1*C11*B5/B4</f>
        <v>2733.75</v>
      </c>
    </row>
    <row r="19" spans="1:3" ht="12.75">
      <c r="A19" s="21"/>
      <c r="B19" s="1" t="s">
        <v>24</v>
      </c>
      <c r="C19" s="1"/>
    </row>
    <row r="20" spans="1:3" ht="12.75">
      <c r="A20" s="21"/>
      <c r="B20" s="1" t="s">
        <v>15</v>
      </c>
      <c r="C20" s="1" t="s">
        <v>25</v>
      </c>
    </row>
    <row r="21" spans="1:3" ht="12.75">
      <c r="A21" s="1" t="s">
        <v>19</v>
      </c>
      <c r="B21" s="22">
        <f>B1*B9</f>
        <v>4346.584615384615</v>
      </c>
      <c r="C21" s="22">
        <f>B1*C9</f>
        <v>12108.342857142861</v>
      </c>
    </row>
    <row r="22" spans="1:3" ht="12.75">
      <c r="A22" s="1" t="s">
        <v>9</v>
      </c>
      <c r="B22" s="22">
        <f>B1*B10</f>
        <v>18835.2</v>
      </c>
      <c r="C22" s="22">
        <f>B1*C10</f>
        <v>18835.2</v>
      </c>
    </row>
    <row r="23" spans="1:3" ht="12.75">
      <c r="A23" s="1" t="s">
        <v>14</v>
      </c>
      <c r="B23" s="22">
        <f>B1*B11</f>
        <v>7290</v>
      </c>
      <c r="C23" s="22">
        <f>B1*C11</f>
        <v>7290</v>
      </c>
    </row>
  </sheetData>
  <sheetProtection password="CC06" sheet="1" objects="1" scenarios="1" formatCells="0" selectLockedCells="1"/>
  <mergeCells count="5">
    <mergeCell ref="A19:A20"/>
    <mergeCell ref="B7:C7"/>
    <mergeCell ref="A7:A8"/>
    <mergeCell ref="B13:C13"/>
    <mergeCell ref="A13:A14"/>
  </mergeCells>
  <dataValidations count="10">
    <dataValidation type="decimal" allowBlank="1" showInputMessage="1" showErrorMessage="1" promptTitle="Note:" prompt="The car mass is between (500:2500) kg" errorTitle="Wrong Data Entry" error="Try Again " sqref="B1">
      <formula1>500</formula1>
      <formula2>2500</formula2>
    </dataValidation>
    <dataValidation type="decimal" allowBlank="1" showInputMessage="1" showErrorMessage="1" promptTitle="Note:" prompt="The front axle wight % is between (0.2:0.8)" errorTitle="Wrong Data" error="Tray Again" sqref="B2">
      <formula1>0.2</formula1>
      <formula2>0.8</formula2>
    </dataValidation>
    <dataValidation type="decimal" allowBlank="1" showInputMessage="1" showErrorMessage="1" promptTitle="Note:" prompt="The wheel base is between (1.0:4.0) m" errorTitle="Wrong Data" error="Try Again." sqref="B4">
      <formula1>1</formula1>
      <formula2>4</formula2>
    </dataValidation>
    <dataValidation type="decimal" allowBlank="1" showInputMessage="1" showErrorMessage="1" promptTitle="Note:" prompt="The height of the CG is between (0.4:2.0) m" errorTitle="Wrong Data" error="Try Again" sqref="B5">
      <formula1>0.4</formula1>
      <formula2>2</formula2>
    </dataValidation>
    <dataValidation type="decimal" allowBlank="1" showInputMessage="1" showErrorMessage="1" promptTitle="Note:" prompt="The engine torque is between (100,300) N.m" errorTitle="Wrong Data" error="Try Again" sqref="E1">
      <formula1>100</formula1>
      <formula2>300</formula2>
    </dataValidation>
    <dataValidation type="decimal" allowBlank="1" showInputMessage="1" showErrorMessage="1" promptTitle="Note:" prompt="The gearbox ratio is between (0.7:5.0)" errorTitle="Wrong Data" error="Try Again" sqref="E2">
      <formula1>0.7</formula1>
      <formula2>5</formula2>
    </dataValidation>
    <dataValidation type="decimal" allowBlank="1" showInputMessage="1" showErrorMessage="1" promptTitle="Note:" prompt="The final drive ration is between (2:4)" errorTitle="Wrong Data" error="Try Again" sqref="E3">
      <formula1>2</formula1>
      <formula2>4</formula2>
    </dataValidation>
    <dataValidation type="decimal" operator="lessThanOrEqual" allowBlank="1" showInputMessage="1" showErrorMessage="1" promptTitle="Note:" prompt="The mechanical efficiency is less or equal to 1.0" errorTitle="Wrong Data" error="Try again" sqref="E4">
      <formula1>1</formula1>
    </dataValidation>
    <dataValidation type="decimal" operator="lessThanOrEqual" allowBlank="1" showInputMessage="1" showErrorMessage="1" promptTitle="Note:" prompt="The adhesion value is less or equal 1.0" errorTitle="Wrong Data" error="Try again" sqref="E5">
      <formula1>1</formula1>
    </dataValidation>
    <dataValidation type="decimal" allowBlank="1" showInputMessage="1" showErrorMessage="1" promptTitle="Note:" prompt="The wheel radius is between (0.1:0.5) m" errorTitle="Wrong Data:" error="Try Again" sqref="K1">
      <formula1>0.1</formula1>
      <formula2>0.5</formula2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 Mourad</dc:creator>
  <cp:keywords/>
  <dc:description/>
  <cp:lastModifiedBy>Kassem Mourad</cp:lastModifiedBy>
  <dcterms:created xsi:type="dcterms:W3CDTF">2005-03-21T16:47:40Z</dcterms:created>
  <dcterms:modified xsi:type="dcterms:W3CDTF">2005-03-22T09:58:07Z</dcterms:modified>
  <cp:category/>
  <cp:version/>
  <cp:contentType/>
  <cp:contentStatus/>
</cp:coreProperties>
</file>