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>
    <definedName name="AM">'Sheet1'!$F$15</definedName>
    <definedName name="Aw">'Sheet1'!$C$18</definedName>
    <definedName name="Awr">'Sheet1'!$D$18</definedName>
    <definedName name="B">'Sheet1'!$G$21</definedName>
    <definedName name="BFf">'Sheet1'!$C$8</definedName>
    <definedName name="BFr">'Sheet1'!$D$8</definedName>
    <definedName name="dmc">'Sheet1'!$E$1</definedName>
    <definedName name="dwc">'Sheet1'!$E$2</definedName>
    <definedName name="dwc2">'Sheet1'!$E$3</definedName>
    <definedName name="Fb">'Sheet1'!$G$28</definedName>
    <definedName name="Fc">'Sheet1'!$H$28</definedName>
    <definedName name="Ffa">'Sheet1'!$A$28</definedName>
    <definedName name="Fff">'Sheet1'!$B$28</definedName>
    <definedName name="FFr">'Sheet1'!$B$29</definedName>
    <definedName name="Fm">'Sheet1'!$F$28</definedName>
    <definedName name="Fp">'Sheet1'!$J$22</definedName>
    <definedName name="fra">'Sheet1'!$A$29</definedName>
    <definedName name="Fwf">'Sheet1'!$C$28</definedName>
    <definedName name="Fwr">'Sheet1'!$C$29</definedName>
    <definedName name="HA">'Sheet1'!$D$28</definedName>
    <definedName name="HAr">'Sheet1'!$D$29</definedName>
    <definedName name="L_1">'Sheet1'!$K$14</definedName>
    <definedName name="L_2">'Sheet1'!$K$10</definedName>
    <definedName name="MA">'Sheet1'!$I$28</definedName>
    <definedName name="rf">'Sheet1'!$C$21</definedName>
    <definedName name="rr">'Sheet1'!$D$21</definedName>
    <definedName name="Rw">'Sheet1'!$C$25</definedName>
  </definedNames>
  <calcPr fullCalcOnLoad="1"/>
</workbook>
</file>

<file path=xl/sharedStrings.xml><?xml version="1.0" encoding="utf-8"?>
<sst xmlns="http://schemas.openxmlformats.org/spreadsheetml/2006/main" count="38" uniqueCount="37">
  <si>
    <t>B</t>
  </si>
  <si>
    <t>MA</t>
  </si>
  <si>
    <t>HA</t>
  </si>
  <si>
    <t>L1 [mm]</t>
  </si>
  <si>
    <t>L2 [mm]</t>
  </si>
  <si>
    <t>Fp [N]</t>
  </si>
  <si>
    <r>
      <t>Am [</t>
    </r>
    <r>
      <rPr>
        <sz val="8"/>
        <rFont val="Arial"/>
        <family val="2"/>
      </rPr>
      <t>mm</t>
    </r>
    <r>
      <rPr>
        <sz val="9"/>
        <rFont val="Arial"/>
        <family val="2"/>
      </rPr>
      <t>2]</t>
    </r>
  </si>
  <si>
    <t>Rw [m]</t>
  </si>
  <si>
    <r>
      <t>d</t>
    </r>
    <r>
      <rPr>
        <sz val="8"/>
        <rFont val="Arial"/>
        <family val="2"/>
      </rPr>
      <t>mc</t>
    </r>
    <r>
      <rPr>
        <sz val="10"/>
        <rFont val="Arial"/>
        <family val="0"/>
      </rPr>
      <t xml:space="preserve"> [mm]</t>
    </r>
  </si>
  <si>
    <t>Fc [N]</t>
  </si>
  <si>
    <t>p [Mpa]</t>
  </si>
  <si>
    <r>
      <t>Aw</t>
    </r>
    <r>
      <rPr>
        <sz val="8"/>
        <rFont val="Arial"/>
        <family val="2"/>
      </rPr>
      <t>f</t>
    </r>
    <r>
      <rPr>
        <sz val="10"/>
        <rFont val="Arial"/>
        <family val="0"/>
      </rPr>
      <t xml:space="preserve"> [</t>
    </r>
    <r>
      <rPr>
        <sz val="8"/>
        <rFont val="Arial"/>
        <family val="2"/>
      </rPr>
      <t>mm</t>
    </r>
    <r>
      <rPr>
        <sz val="10"/>
        <rFont val="Arial"/>
        <family val="0"/>
      </rPr>
      <t>2]</t>
    </r>
  </si>
  <si>
    <r>
      <t>Aw</t>
    </r>
    <r>
      <rPr>
        <sz val="8"/>
        <rFont val="Arial"/>
        <family val="2"/>
      </rPr>
      <t>r</t>
    </r>
    <r>
      <rPr>
        <sz val="10"/>
        <rFont val="Arial"/>
        <family val="0"/>
      </rPr>
      <t xml:space="preserve"> [</t>
    </r>
    <r>
      <rPr>
        <sz val="8"/>
        <rFont val="Arial"/>
        <family val="2"/>
      </rPr>
      <t>mm</t>
    </r>
    <r>
      <rPr>
        <sz val="10"/>
        <rFont val="Arial"/>
        <family val="0"/>
      </rPr>
      <t>2]</t>
    </r>
  </si>
  <si>
    <r>
      <t>BF</t>
    </r>
    <r>
      <rPr>
        <sz val="8"/>
        <rFont val="Arial"/>
        <family val="2"/>
      </rPr>
      <t>f</t>
    </r>
  </si>
  <si>
    <r>
      <t>BF</t>
    </r>
    <r>
      <rPr>
        <sz val="8"/>
        <rFont val="Arial"/>
        <family val="2"/>
      </rPr>
      <t>r</t>
    </r>
  </si>
  <si>
    <r>
      <t>r</t>
    </r>
    <r>
      <rPr>
        <sz val="8"/>
        <rFont val="Arial"/>
        <family val="2"/>
      </rPr>
      <t>f</t>
    </r>
    <r>
      <rPr>
        <sz val="10"/>
        <rFont val="Arial"/>
        <family val="0"/>
      </rPr>
      <t xml:space="preserve"> [m]</t>
    </r>
  </si>
  <si>
    <r>
      <t>r</t>
    </r>
    <r>
      <rPr>
        <sz val="8"/>
        <rFont val="Arial"/>
        <family val="2"/>
      </rPr>
      <t>r</t>
    </r>
    <r>
      <rPr>
        <sz val="10"/>
        <rFont val="Arial"/>
        <family val="0"/>
      </rPr>
      <t xml:space="preserve"> [m]</t>
    </r>
  </si>
  <si>
    <t>Front axle</t>
  </si>
  <si>
    <t>Rear axle</t>
  </si>
  <si>
    <t>Total brake</t>
  </si>
  <si>
    <t>2*Fw [N]</t>
  </si>
  <si>
    <r>
      <t>d</t>
    </r>
    <r>
      <rPr>
        <sz val="8"/>
        <rFont val="Arial"/>
        <family val="2"/>
      </rPr>
      <t>wc f</t>
    </r>
    <r>
      <rPr>
        <sz val="10"/>
        <rFont val="Arial"/>
        <family val="0"/>
      </rPr>
      <t xml:space="preserve"> [mm]</t>
    </r>
  </si>
  <si>
    <r>
      <t>d</t>
    </r>
    <r>
      <rPr>
        <sz val="8"/>
        <rFont val="Arial"/>
        <family val="2"/>
      </rPr>
      <t>wc r</t>
    </r>
    <r>
      <rPr>
        <sz val="10"/>
        <rFont val="Arial"/>
        <family val="0"/>
      </rPr>
      <t xml:space="preserve"> [mm]</t>
    </r>
  </si>
  <si>
    <t>Fwc [N]</t>
  </si>
  <si>
    <t>Fmc [N]</t>
  </si>
  <si>
    <r>
      <t>F</t>
    </r>
    <r>
      <rPr>
        <sz val="8"/>
        <color indexed="12"/>
        <rFont val="Arial"/>
        <family val="2"/>
      </rPr>
      <t>B</t>
    </r>
    <r>
      <rPr>
        <sz val="10"/>
        <color indexed="12"/>
        <rFont val="Arial"/>
        <family val="0"/>
      </rPr>
      <t xml:space="preserve"> [N]</t>
    </r>
  </si>
  <si>
    <r>
      <t>F</t>
    </r>
    <r>
      <rPr>
        <sz val="8"/>
        <color indexed="12"/>
        <rFont val="Arial"/>
        <family val="2"/>
      </rPr>
      <t>f</t>
    </r>
    <r>
      <rPr>
        <sz val="10"/>
        <color indexed="12"/>
        <rFont val="Arial"/>
        <family val="0"/>
      </rPr>
      <t xml:space="preserve"> [N]</t>
    </r>
  </si>
  <si>
    <t>Master cylinder area</t>
  </si>
  <si>
    <t xml:space="preserve">Brake Factor </t>
  </si>
  <si>
    <t>Wheel cylinder area</t>
  </si>
  <si>
    <t>Friction effictive radius</t>
  </si>
  <si>
    <t>Wheel radius</t>
  </si>
  <si>
    <t>Pedal force</t>
  </si>
  <si>
    <t xml:space="preserve">Front wheel cylinder diameter </t>
  </si>
  <si>
    <t>Master cylinder diameter</t>
  </si>
  <si>
    <r>
      <t>Rear wheel cylinder diameter</t>
    </r>
    <r>
      <rPr>
        <sz val="8"/>
        <color indexed="60"/>
        <rFont val="Arial"/>
        <family val="2"/>
      </rPr>
      <t xml:space="preserve"> </t>
    </r>
  </si>
  <si>
    <r>
      <t>Booster characterestics</t>
    </r>
    <r>
      <rPr>
        <sz val="8"/>
        <color indexed="6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</si>
</sst>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#,##0.0"/>
  </numFmts>
  <fonts count="48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Arial"/>
      <family val="0"/>
    </font>
    <font>
      <sz val="10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0" fillId="35" borderId="10" xfId="0" applyNumberFormat="1" applyFill="1" applyBorder="1" applyAlignment="1">
      <alignment horizontal="center"/>
    </xf>
    <xf numFmtId="165" fontId="0" fillId="36" borderId="10" xfId="0" applyNumberFormat="1" applyFill="1" applyBorder="1" applyAlignment="1" applyProtection="1">
      <alignment horizontal="center"/>
      <protection locked="0"/>
    </xf>
    <xf numFmtId="2" fontId="0" fillId="36" borderId="10" xfId="0" applyNumberFormat="1" applyFill="1" applyBorder="1" applyAlignment="1" applyProtection="1">
      <alignment horizontal="center"/>
      <protection locked="0"/>
    </xf>
    <xf numFmtId="164" fontId="0" fillId="36" borderId="10" xfId="0" applyNumberFormat="1" applyFill="1" applyBorder="1" applyAlignment="1" applyProtection="1">
      <alignment horizontal="center"/>
      <protection locked="0"/>
    </xf>
    <xf numFmtId="1" fontId="0" fillId="35" borderId="11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76200</xdr:rowOff>
    </xdr:from>
    <xdr:to>
      <xdr:col>9</xdr:col>
      <xdr:colOff>590550</xdr:colOff>
      <xdr:row>25</xdr:row>
      <xdr:rowOff>123825</xdr:rowOff>
    </xdr:to>
    <xdr:grpSp>
      <xdr:nvGrpSpPr>
        <xdr:cNvPr id="1" name="Group 132"/>
        <xdr:cNvGrpSpPr>
          <a:grpSpLocks/>
        </xdr:cNvGrpSpPr>
      </xdr:nvGrpSpPr>
      <xdr:grpSpPr>
        <a:xfrm>
          <a:off x="219075" y="400050"/>
          <a:ext cx="5857875" cy="3771900"/>
          <a:chOff x="23" y="42"/>
          <a:chExt cx="615" cy="396"/>
        </a:xfrm>
        <a:solidFill>
          <a:srgbClr val="FFFFFF"/>
        </a:solidFill>
      </xdr:grpSpPr>
      <xdr:grpSp>
        <xdr:nvGrpSpPr>
          <xdr:cNvPr id="2" name="Group 130"/>
          <xdr:cNvGrpSpPr>
            <a:grpSpLocks/>
          </xdr:cNvGrpSpPr>
        </xdr:nvGrpSpPr>
        <xdr:grpSpPr>
          <a:xfrm>
            <a:off x="23" y="42"/>
            <a:ext cx="615" cy="396"/>
            <a:chOff x="23" y="42"/>
            <a:chExt cx="615" cy="396"/>
          </a:xfrm>
          <a:solidFill>
            <a:srgbClr val="FFFFFF"/>
          </a:solidFill>
        </xdr:grpSpPr>
        <xdr:grpSp>
          <xdr:nvGrpSpPr>
            <xdr:cNvPr id="3" name="Group 126"/>
            <xdr:cNvGrpSpPr>
              <a:grpSpLocks/>
            </xdr:cNvGrpSpPr>
          </xdr:nvGrpSpPr>
          <xdr:grpSpPr>
            <a:xfrm>
              <a:off x="23" y="42"/>
              <a:ext cx="615" cy="396"/>
              <a:chOff x="23" y="42"/>
              <a:chExt cx="615" cy="396"/>
            </a:xfrm>
            <a:solidFill>
              <a:srgbClr val="FFFFFF"/>
            </a:solidFill>
          </xdr:grpSpPr>
          <xdr:sp>
            <xdr:nvSpPr>
              <xdr:cNvPr id="4" name="Text Box 117"/>
              <xdr:cNvSpPr txBox="1">
                <a:spLocks noChangeArrowheads="1"/>
              </xdr:cNvSpPr>
            </xdr:nvSpPr>
            <xdr:spPr>
              <a:xfrm>
                <a:off x="107" y="360"/>
                <a:ext cx="39" cy="3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Rw
</a:t>
                </a:r>
              </a:p>
            </xdr:txBody>
          </xdr:sp>
          <xdr:sp>
            <xdr:nvSpPr>
              <xdr:cNvPr id="5" name="Text Box 63"/>
              <xdr:cNvSpPr txBox="1">
                <a:spLocks noChangeArrowheads="1"/>
              </xdr:cNvSpPr>
            </xdr:nvSpPr>
            <xdr:spPr>
              <a:xfrm>
                <a:off x="108" y="207"/>
                <a:ext cx="37" cy="3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Fw
</a:t>
                </a:r>
              </a:p>
            </xdr:txBody>
          </xdr:sp>
          <xdr:sp>
            <xdr:nvSpPr>
              <xdr:cNvPr id="6" name="Text Box 58"/>
              <xdr:cNvSpPr txBox="1">
                <a:spLocks noChangeArrowheads="1"/>
              </xdr:cNvSpPr>
            </xdr:nvSpPr>
            <xdr:spPr>
              <a:xfrm>
                <a:off x="106" y="239"/>
                <a:ext cx="40" cy="2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Aw
</a:t>
                </a:r>
              </a:p>
            </xdr:txBody>
          </xdr:sp>
          <xdr:sp>
            <xdr:nvSpPr>
              <xdr:cNvPr id="7" name="Rectangle 113"/>
              <xdr:cNvSpPr>
                <a:spLocks/>
              </xdr:cNvSpPr>
            </xdr:nvSpPr>
            <xdr:spPr>
              <a:xfrm>
                <a:off x="24" y="101"/>
                <a:ext cx="87" cy="291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Text Box 122"/>
              <xdr:cNvSpPr txBox="1">
                <a:spLocks noChangeArrowheads="1"/>
              </xdr:cNvSpPr>
            </xdr:nvSpPr>
            <xdr:spPr>
              <a:xfrm>
                <a:off x="406" y="289"/>
                <a:ext cx="36" cy="3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B
</a:t>
                </a:r>
              </a:p>
            </xdr:txBody>
          </xdr:sp>
          <xdr:sp>
            <xdr:nvSpPr>
              <xdr:cNvPr id="9" name="Text Box 100"/>
              <xdr:cNvSpPr txBox="1">
                <a:spLocks noChangeArrowheads="1"/>
              </xdr:cNvSpPr>
            </xdr:nvSpPr>
            <xdr:spPr>
              <a:xfrm>
                <a:off x="519" y="59"/>
                <a:ext cx="96" cy="2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Brake peda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
</a:t>
                </a:r>
              </a:p>
            </xdr:txBody>
          </xdr:sp>
          <xdr:sp>
            <xdr:nvSpPr>
              <xdr:cNvPr id="10" name="Text Box 105"/>
              <xdr:cNvSpPr txBox="1">
                <a:spLocks noChangeArrowheads="1"/>
              </xdr:cNvSpPr>
            </xdr:nvSpPr>
            <xdr:spPr>
              <a:xfrm>
                <a:off x="387" y="42"/>
                <a:ext cx="74" cy="2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Booster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xdr:txBody>
          </xdr:sp>
          <xdr:sp>
            <xdr:nvSpPr>
              <xdr:cNvPr id="11" name="Text Box 121"/>
              <xdr:cNvSpPr txBox="1">
                <a:spLocks noChangeArrowheads="1"/>
              </xdr:cNvSpPr>
            </xdr:nvSpPr>
            <xdr:spPr>
              <a:xfrm>
                <a:off x="66" y="401"/>
                <a:ext cx="36" cy="3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
</a:t>
                </a:r>
              </a:p>
            </xdr:txBody>
          </xdr:sp>
          <xdr:sp>
            <xdr:nvSpPr>
              <xdr:cNvPr id="12" name="Text Box 62"/>
              <xdr:cNvSpPr txBox="1">
                <a:spLocks noChangeArrowheads="1"/>
              </xdr:cNvSpPr>
            </xdr:nvSpPr>
            <xdr:spPr>
              <a:xfrm>
                <a:off x="259" y="129"/>
                <a:ext cx="113" cy="2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Master cylinder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xdr:txBody>
          </xdr:sp>
          <xdr:sp>
            <xdr:nvSpPr>
              <xdr:cNvPr id="13" name="Text Box 61"/>
              <xdr:cNvSpPr txBox="1">
                <a:spLocks noChangeArrowheads="1"/>
              </xdr:cNvSpPr>
            </xdr:nvSpPr>
            <xdr:spPr>
              <a:xfrm>
                <a:off x="113" y="157"/>
                <a:ext cx="112" cy="2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Wheel cylinder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xdr:txBody>
          </xdr:sp>
          <xdr:sp>
            <xdr:nvSpPr>
              <xdr:cNvPr id="14" name="Text Box 119"/>
              <xdr:cNvSpPr txBox="1">
                <a:spLocks noChangeArrowheads="1"/>
              </xdr:cNvSpPr>
            </xdr:nvSpPr>
            <xdr:spPr>
              <a:xfrm>
                <a:off x="39" y="71"/>
                <a:ext cx="64" cy="2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Wheel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>
            <xdr:nvSpPr>
              <xdr:cNvPr id="15" name="Text Box 106"/>
              <xdr:cNvSpPr txBox="1">
                <a:spLocks noChangeArrowheads="1"/>
              </xdr:cNvSpPr>
            </xdr:nvSpPr>
            <xdr:spPr>
              <a:xfrm>
                <a:off x="23" y="102"/>
                <a:ext cx="96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Wheel brake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xdr:txBody>
          </xdr:sp>
          <xdr:sp>
            <xdr:nvSpPr>
              <xdr:cNvPr id="16" name="Text Box 112"/>
              <xdr:cNvSpPr txBox="1">
                <a:spLocks noChangeArrowheads="1"/>
              </xdr:cNvSpPr>
            </xdr:nvSpPr>
            <xdr:spPr>
              <a:xfrm>
                <a:off x="63" y="335"/>
                <a:ext cx="36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
</a:t>
                </a:r>
              </a:p>
            </xdr:txBody>
          </xdr:sp>
          <xdr:sp>
            <xdr:nvSpPr>
              <xdr:cNvPr id="17" name="Text Box 57"/>
              <xdr:cNvSpPr txBox="1">
                <a:spLocks noChangeArrowheads="1"/>
              </xdr:cNvSpPr>
            </xdr:nvSpPr>
            <xdr:spPr>
              <a:xfrm>
                <a:off x="326" y="172"/>
                <a:ext cx="46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
</a:t>
                </a:r>
              </a:p>
            </xdr:txBody>
          </xdr:sp>
          <xdr:sp>
            <xdr:nvSpPr>
              <xdr:cNvPr id="18" name="Line 65"/>
              <xdr:cNvSpPr>
                <a:spLocks/>
              </xdr:cNvSpPr>
            </xdr:nvSpPr>
            <xdr:spPr>
              <a:xfrm flipH="1">
                <a:off x="155" y="263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Line 67"/>
              <xdr:cNvSpPr>
                <a:spLocks/>
              </xdr:cNvSpPr>
            </xdr:nvSpPr>
            <xdr:spPr>
              <a:xfrm>
                <a:off x="271" y="167"/>
                <a:ext cx="0" cy="3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Line 68"/>
              <xdr:cNvSpPr>
                <a:spLocks/>
              </xdr:cNvSpPr>
            </xdr:nvSpPr>
            <xdr:spPr>
              <a:xfrm>
                <a:off x="175" y="195"/>
                <a:ext cx="0" cy="3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69"/>
              <xdr:cNvSpPr>
                <a:spLocks/>
              </xdr:cNvSpPr>
            </xdr:nvSpPr>
            <xdr:spPr>
              <a:xfrm>
                <a:off x="175" y="229"/>
                <a:ext cx="0" cy="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71"/>
              <xdr:cNvSpPr>
                <a:spLocks/>
              </xdr:cNvSpPr>
            </xdr:nvSpPr>
            <xdr:spPr>
              <a:xfrm>
                <a:off x="331" y="166"/>
                <a:ext cx="0" cy="3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Rectangle 73"/>
              <xdr:cNvSpPr>
                <a:spLocks/>
              </xdr:cNvSpPr>
            </xdr:nvSpPr>
            <xdr:spPr>
              <a:xfrm>
                <a:off x="281" y="205"/>
                <a:ext cx="9" cy="22"/>
              </a:xfrm>
              <a:prstGeom prst="rect">
                <a:avLst/>
              </a:prstGeom>
              <a:solidFill>
                <a:srgbClr val="FF99CC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Rectangle 74"/>
              <xdr:cNvSpPr>
                <a:spLocks/>
              </xdr:cNvSpPr>
            </xdr:nvSpPr>
            <xdr:spPr>
              <a:xfrm>
                <a:off x="175" y="226"/>
                <a:ext cx="116" cy="7"/>
              </a:xfrm>
              <a:prstGeom prst="rect">
                <a:avLst/>
              </a:prstGeom>
              <a:solidFill>
                <a:srgbClr val="FF99CC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Line 76"/>
              <xdr:cNvSpPr>
                <a:spLocks/>
              </xdr:cNvSpPr>
            </xdr:nvSpPr>
            <xdr:spPr>
              <a:xfrm>
                <a:off x="361" y="167"/>
                <a:ext cx="0" cy="3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77"/>
              <xdr:cNvSpPr>
                <a:spLocks/>
              </xdr:cNvSpPr>
            </xdr:nvSpPr>
            <xdr:spPr>
              <a:xfrm>
                <a:off x="157" y="194"/>
                <a:ext cx="0" cy="6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79"/>
              <xdr:cNvSpPr>
                <a:spLocks/>
              </xdr:cNvSpPr>
            </xdr:nvSpPr>
            <xdr:spPr>
              <a:xfrm flipH="1">
                <a:off x="128" y="194"/>
                <a:ext cx="4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Line 80"/>
              <xdr:cNvSpPr>
                <a:spLocks/>
              </xdr:cNvSpPr>
            </xdr:nvSpPr>
            <xdr:spPr>
              <a:xfrm flipH="1">
                <a:off x="126" y="263"/>
                <a:ext cx="3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Line 81"/>
              <xdr:cNvSpPr>
                <a:spLocks/>
              </xdr:cNvSpPr>
            </xdr:nvSpPr>
            <xdr:spPr>
              <a:xfrm>
                <a:off x="140" y="194"/>
                <a:ext cx="0" cy="6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82"/>
              <xdr:cNvSpPr>
                <a:spLocks/>
              </xdr:cNvSpPr>
            </xdr:nvSpPr>
            <xdr:spPr>
              <a:xfrm>
                <a:off x="271" y="166"/>
                <a:ext cx="9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Rectangle 83"/>
              <xdr:cNvSpPr>
                <a:spLocks/>
              </xdr:cNvSpPr>
            </xdr:nvSpPr>
            <xdr:spPr>
              <a:xfrm>
                <a:off x="272" y="167"/>
                <a:ext cx="59" cy="37"/>
              </a:xfrm>
              <a:prstGeom prst="rect">
                <a:avLst/>
              </a:prstGeom>
              <a:solidFill>
                <a:srgbClr val="FF99CC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Rectangle 84"/>
              <xdr:cNvSpPr>
                <a:spLocks/>
              </xdr:cNvSpPr>
            </xdr:nvSpPr>
            <xdr:spPr>
              <a:xfrm>
                <a:off x="157" y="195"/>
                <a:ext cx="18" cy="68"/>
              </a:xfrm>
              <a:prstGeom prst="rect">
                <a:avLst/>
              </a:prstGeom>
              <a:solidFill>
                <a:srgbClr val="FF99CC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Line 85"/>
              <xdr:cNvSpPr>
                <a:spLocks/>
              </xdr:cNvSpPr>
            </xdr:nvSpPr>
            <xdr:spPr>
              <a:xfrm>
                <a:off x="290" y="204"/>
                <a:ext cx="0" cy="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Line 86"/>
              <xdr:cNvSpPr>
                <a:spLocks/>
              </xdr:cNvSpPr>
            </xdr:nvSpPr>
            <xdr:spPr>
              <a:xfrm>
                <a:off x="281" y="204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Line 87"/>
              <xdr:cNvSpPr>
                <a:spLocks/>
              </xdr:cNvSpPr>
            </xdr:nvSpPr>
            <xdr:spPr>
              <a:xfrm flipH="1">
                <a:off x="175" y="225"/>
                <a:ext cx="10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Line 88"/>
              <xdr:cNvSpPr>
                <a:spLocks/>
              </xdr:cNvSpPr>
            </xdr:nvSpPr>
            <xdr:spPr>
              <a:xfrm>
                <a:off x="175" y="233"/>
                <a:ext cx="11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" name="Line 90"/>
              <xdr:cNvSpPr>
                <a:spLocks/>
              </xdr:cNvSpPr>
            </xdr:nvSpPr>
            <xdr:spPr>
              <a:xfrm flipH="1">
                <a:off x="98" y="230"/>
                <a:ext cx="41" cy="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" name="Line 91"/>
              <xdr:cNvSpPr>
                <a:spLocks/>
              </xdr:cNvSpPr>
            </xdr:nvSpPr>
            <xdr:spPr>
              <a:xfrm>
                <a:off x="289" y="204"/>
                <a:ext cx="7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Line 92"/>
              <xdr:cNvSpPr>
                <a:spLocks/>
              </xdr:cNvSpPr>
            </xdr:nvSpPr>
            <xdr:spPr>
              <a:xfrm>
                <a:off x="272" y="204"/>
                <a:ext cx="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Line 94"/>
              <xdr:cNvSpPr>
                <a:spLocks/>
              </xdr:cNvSpPr>
            </xdr:nvSpPr>
            <xdr:spPr>
              <a:xfrm>
                <a:off x="156" y="194"/>
                <a:ext cx="1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Text Box 2"/>
              <xdr:cNvSpPr txBox="1">
                <a:spLocks noChangeArrowheads="1"/>
              </xdr:cNvSpPr>
            </xdr:nvSpPr>
            <xdr:spPr>
              <a:xfrm>
                <a:off x="550" y="141"/>
                <a:ext cx="39" cy="3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
</a:t>
                </a:r>
              </a:p>
            </xdr:txBody>
          </xdr:sp>
          <xdr:sp>
            <xdr:nvSpPr>
              <xdr:cNvPr id="42" name="Line 4"/>
              <xdr:cNvSpPr>
                <a:spLocks/>
              </xdr:cNvSpPr>
            </xdr:nvSpPr>
            <xdr:spPr>
              <a:xfrm flipH="1" flipV="1">
                <a:off x="600" y="132"/>
                <a:ext cx="4" cy="6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Text Box 6"/>
              <xdr:cNvSpPr txBox="1">
                <a:spLocks noChangeArrowheads="1"/>
              </xdr:cNvSpPr>
            </xdr:nvSpPr>
            <xdr:spPr>
              <a:xfrm>
                <a:off x="602" y="306"/>
                <a:ext cx="36" cy="3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
</a:t>
                </a:r>
              </a:p>
            </xdr:txBody>
          </xdr:sp>
          <xdr:sp>
            <xdr:nvSpPr>
              <xdr:cNvPr id="44" name="Text Box 8"/>
              <xdr:cNvSpPr txBox="1">
                <a:spLocks noChangeArrowheads="1"/>
              </xdr:cNvSpPr>
            </xdr:nvSpPr>
            <xdr:spPr>
              <a:xfrm>
                <a:off x="446" y="155"/>
                <a:ext cx="36" cy="3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Fc
</a:t>
                </a:r>
              </a:p>
            </xdr:txBody>
          </xdr:sp>
          <xdr:sp>
            <xdr:nvSpPr>
              <xdr:cNvPr id="45" name="Line 11"/>
              <xdr:cNvSpPr>
                <a:spLocks/>
              </xdr:cNvSpPr>
            </xdr:nvSpPr>
            <xdr:spPr>
              <a:xfrm flipH="1">
                <a:off x="480" y="180"/>
                <a:ext cx="5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Line 12"/>
              <xdr:cNvSpPr>
                <a:spLocks/>
              </xdr:cNvSpPr>
            </xdr:nvSpPr>
            <xdr:spPr>
              <a:xfrm flipH="1" flipV="1">
                <a:off x="483" y="190"/>
                <a:ext cx="5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" name="Line 13"/>
              <xdr:cNvSpPr>
                <a:spLocks/>
              </xdr:cNvSpPr>
            </xdr:nvSpPr>
            <xdr:spPr>
              <a:xfrm>
                <a:off x="481" y="181"/>
                <a:ext cx="2" cy="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Oval 14"/>
              <xdr:cNvSpPr>
                <a:spLocks/>
              </xdr:cNvSpPr>
            </xdr:nvSpPr>
            <xdr:spPr>
              <a:xfrm>
                <a:off x="528" y="180"/>
                <a:ext cx="10" cy="9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" name="Oval 16"/>
              <xdr:cNvSpPr>
                <a:spLocks/>
              </xdr:cNvSpPr>
            </xdr:nvSpPr>
            <xdr:spPr>
              <a:xfrm>
                <a:off x="517" y="127"/>
                <a:ext cx="20" cy="20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Line 17"/>
              <xdr:cNvSpPr>
                <a:spLocks/>
              </xdr:cNvSpPr>
            </xdr:nvSpPr>
            <xdr:spPr>
              <a:xfrm>
                <a:off x="538" y="138"/>
                <a:ext cx="20" cy="17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Line 18"/>
              <xdr:cNvSpPr>
                <a:spLocks/>
              </xdr:cNvSpPr>
            </xdr:nvSpPr>
            <xdr:spPr>
              <a:xfrm>
                <a:off x="518" y="142"/>
                <a:ext cx="6" cy="3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" name="Line 19"/>
              <xdr:cNvSpPr>
                <a:spLocks/>
              </xdr:cNvSpPr>
            </xdr:nvSpPr>
            <xdr:spPr>
              <a:xfrm flipV="1">
                <a:off x="550" y="311"/>
                <a:ext cx="29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Line 20"/>
              <xdr:cNvSpPr>
                <a:spLocks/>
              </xdr:cNvSpPr>
            </xdr:nvSpPr>
            <xdr:spPr>
              <a:xfrm flipV="1">
                <a:off x="558" y="306"/>
                <a:ext cx="19" cy="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21"/>
              <xdr:cNvSpPr>
                <a:spLocks/>
              </xdr:cNvSpPr>
            </xdr:nvSpPr>
            <xdr:spPr>
              <a:xfrm>
                <a:off x="573" y="290"/>
                <a:ext cx="10" cy="3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22"/>
              <xdr:cNvSpPr>
                <a:spLocks/>
              </xdr:cNvSpPr>
            </xdr:nvSpPr>
            <xdr:spPr>
              <a:xfrm>
                <a:off x="584" y="290"/>
                <a:ext cx="8" cy="3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Line 23"/>
              <xdr:cNvSpPr>
                <a:spLocks/>
              </xdr:cNvSpPr>
            </xdr:nvSpPr>
            <xdr:spPr>
              <a:xfrm flipV="1">
                <a:off x="573" y="289"/>
                <a:ext cx="11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" name="Line 24"/>
              <xdr:cNvSpPr>
                <a:spLocks/>
              </xdr:cNvSpPr>
            </xdr:nvSpPr>
            <xdr:spPr>
              <a:xfrm flipV="1">
                <a:off x="582" y="323"/>
                <a:ext cx="11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Line 25"/>
              <xdr:cNvSpPr>
                <a:spLocks/>
              </xdr:cNvSpPr>
            </xdr:nvSpPr>
            <xdr:spPr>
              <a:xfrm>
                <a:off x="527" y="192"/>
                <a:ext cx="23" cy="13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Oval 26"/>
              <xdr:cNvSpPr>
                <a:spLocks/>
              </xdr:cNvSpPr>
            </xdr:nvSpPr>
            <xdr:spPr>
              <a:xfrm>
                <a:off x="522" y="132"/>
                <a:ext cx="10" cy="10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Line 27"/>
              <xdr:cNvSpPr>
                <a:spLocks/>
              </xdr:cNvSpPr>
            </xdr:nvSpPr>
            <xdr:spPr>
              <a:xfrm>
                <a:off x="548" y="185"/>
                <a:ext cx="3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Line 28"/>
              <xdr:cNvSpPr>
                <a:spLocks/>
              </xdr:cNvSpPr>
            </xdr:nvSpPr>
            <xdr:spPr>
              <a:xfrm flipV="1">
                <a:off x="541" y="131"/>
                <a:ext cx="77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Line 29"/>
              <xdr:cNvSpPr>
                <a:spLocks/>
              </xdr:cNvSpPr>
            </xdr:nvSpPr>
            <xdr:spPr>
              <a:xfrm>
                <a:off x="605" y="234"/>
                <a:ext cx="4" cy="7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Line 30"/>
              <xdr:cNvSpPr>
                <a:spLocks/>
              </xdr:cNvSpPr>
            </xdr:nvSpPr>
            <xdr:spPr>
              <a:xfrm flipH="1" flipV="1">
                <a:off x="569" y="184"/>
                <a:ext cx="1" cy="4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" name="Line 31"/>
              <xdr:cNvSpPr>
                <a:spLocks/>
              </xdr:cNvSpPr>
            </xdr:nvSpPr>
            <xdr:spPr>
              <a:xfrm>
                <a:off x="566" y="93"/>
                <a:ext cx="1" cy="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5" name="Text Box 32"/>
              <xdr:cNvSpPr txBox="1">
                <a:spLocks noChangeArrowheads="1"/>
              </xdr:cNvSpPr>
            </xdr:nvSpPr>
            <xdr:spPr>
              <a:xfrm>
                <a:off x="587" y="199"/>
                <a:ext cx="37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1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
</a:t>
                </a:r>
              </a:p>
            </xdr:txBody>
          </xdr:sp>
          <xdr:sp>
            <xdr:nvSpPr>
              <xdr:cNvPr id="66" name="Line 33"/>
              <xdr:cNvSpPr>
                <a:spLocks/>
              </xdr:cNvSpPr>
            </xdr:nvSpPr>
            <xdr:spPr>
              <a:xfrm flipH="1">
                <a:off x="438" y="184"/>
                <a:ext cx="69" cy="0"/>
              </a:xfrm>
              <a:prstGeom prst="line">
                <a:avLst/>
              </a:prstGeom>
              <a:noFill/>
              <a:ln w="9525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" name="Line 34"/>
              <xdr:cNvSpPr>
                <a:spLocks/>
              </xdr:cNvSpPr>
            </xdr:nvSpPr>
            <xdr:spPr>
              <a:xfrm flipH="1">
                <a:off x="589" y="306"/>
                <a:ext cx="49" cy="0"/>
              </a:xfrm>
              <a:prstGeom prst="line">
                <a:avLst/>
              </a:prstGeom>
              <a:noFill/>
              <a:ln w="1905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" name="Text Box 37"/>
              <xdr:cNvSpPr txBox="1">
                <a:spLocks noChangeArrowheads="1"/>
              </xdr:cNvSpPr>
            </xdr:nvSpPr>
            <xdr:spPr>
              <a:xfrm>
                <a:off x="354" y="185"/>
                <a:ext cx="48" cy="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Fm
</a:t>
                </a:r>
              </a:p>
            </xdr:txBody>
          </xdr:sp>
          <xdr:sp>
            <xdr:nvSpPr>
              <xdr:cNvPr id="69" name="Line 36"/>
              <xdr:cNvSpPr>
                <a:spLocks/>
              </xdr:cNvSpPr>
            </xdr:nvSpPr>
            <xdr:spPr>
              <a:xfrm>
                <a:off x="396" y="81"/>
                <a:ext cx="55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" name="Text Box 39"/>
              <xdr:cNvSpPr txBox="1">
                <a:spLocks noChangeArrowheads="1"/>
              </xdr:cNvSpPr>
            </xdr:nvSpPr>
            <xdr:spPr>
              <a:xfrm>
                <a:off x="392" y="143"/>
                <a:ext cx="35" cy="3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xdr:txBody>
          </xdr:sp>
          <xdr:sp>
            <xdr:nvSpPr>
              <xdr:cNvPr id="71" name="Line 40"/>
              <xdr:cNvSpPr>
                <a:spLocks/>
              </xdr:cNvSpPr>
            </xdr:nvSpPr>
            <xdr:spPr>
              <a:xfrm flipH="1">
                <a:off x="359" y="184"/>
                <a:ext cx="37" cy="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" name="Line 41"/>
              <xdr:cNvSpPr>
                <a:spLocks/>
              </xdr:cNvSpPr>
            </xdr:nvSpPr>
            <xdr:spPr>
              <a:xfrm>
                <a:off x="396" y="81"/>
                <a:ext cx="0" cy="20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" name="Line 42"/>
              <xdr:cNvSpPr>
                <a:spLocks/>
              </xdr:cNvSpPr>
            </xdr:nvSpPr>
            <xdr:spPr>
              <a:xfrm>
                <a:off x="396" y="289"/>
                <a:ext cx="55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" name="Line 44"/>
              <xdr:cNvSpPr>
                <a:spLocks/>
              </xdr:cNvSpPr>
            </xdr:nvSpPr>
            <xdr:spPr>
              <a:xfrm>
                <a:off x="451" y="82"/>
                <a:ext cx="0" cy="20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" name="Line 45"/>
              <xdr:cNvSpPr>
                <a:spLocks/>
              </xdr:cNvSpPr>
            </xdr:nvSpPr>
            <xdr:spPr>
              <a:xfrm>
                <a:off x="423" y="81"/>
                <a:ext cx="0" cy="20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6" name="Line 46"/>
              <xdr:cNvSpPr>
                <a:spLocks/>
              </xdr:cNvSpPr>
            </xdr:nvSpPr>
            <xdr:spPr>
              <a:xfrm flipH="1">
                <a:off x="392" y="184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Text Box 59"/>
              <xdr:cNvSpPr txBox="1">
                <a:spLocks noChangeArrowheads="1"/>
              </xdr:cNvSpPr>
            </xdr:nvSpPr>
            <xdr:spPr>
              <a:xfrm>
                <a:off x="284" y="171"/>
                <a:ext cx="30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
</a:t>
                </a:r>
              </a:p>
            </xdr:txBody>
          </xdr:sp>
          <xdr:sp>
            <xdr:nvSpPr>
              <xdr:cNvPr id="78" name="Text Box 99"/>
              <xdr:cNvSpPr txBox="1">
                <a:spLocks noChangeArrowheads="1"/>
              </xdr:cNvSpPr>
            </xdr:nvSpPr>
            <xdr:spPr>
              <a:xfrm>
                <a:off x="153" y="194"/>
                <a:ext cx="32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
</a:t>
                </a:r>
              </a:p>
            </xdr:txBody>
          </xdr:sp>
          <xdr:sp>
            <xdr:nvSpPr>
              <xdr:cNvPr id="79" name="Rectangle 102"/>
              <xdr:cNvSpPr>
                <a:spLocks/>
              </xdr:cNvSpPr>
            </xdr:nvSpPr>
            <xdr:spPr>
              <a:xfrm>
                <a:off x="53" y="128"/>
                <a:ext cx="31" cy="20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0" name="Rectangle 103"/>
              <xdr:cNvSpPr>
                <a:spLocks/>
              </xdr:cNvSpPr>
            </xdr:nvSpPr>
            <xdr:spPr>
              <a:xfrm>
                <a:off x="84" y="187"/>
                <a:ext cx="13" cy="8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1" name="Text Box 104"/>
              <xdr:cNvSpPr txBox="1">
                <a:spLocks noChangeArrowheads="1"/>
              </xdr:cNvSpPr>
            </xdr:nvSpPr>
            <xdr:spPr>
              <a:xfrm>
                <a:off x="77" y="198"/>
                <a:ext cx="29" cy="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xdr:txBody>
          </xdr:sp>
          <xdr:sp>
            <xdr:nvSpPr>
              <xdr:cNvPr id="82" name="Line 111"/>
              <xdr:cNvSpPr>
                <a:spLocks/>
              </xdr:cNvSpPr>
            </xdr:nvSpPr>
            <xdr:spPr>
              <a:xfrm>
                <a:off x="68" y="332"/>
                <a:ext cx="0" cy="46"/>
              </a:xfrm>
              <a:prstGeom prst="line">
                <a:avLst/>
              </a:prstGeom>
              <a:noFill/>
              <a:ln w="9525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3" name="Line 120"/>
              <xdr:cNvSpPr>
                <a:spLocks/>
              </xdr:cNvSpPr>
            </xdr:nvSpPr>
            <xdr:spPr>
              <a:xfrm>
                <a:off x="68" y="392"/>
                <a:ext cx="0" cy="46"/>
              </a:xfrm>
              <a:prstGeom prst="line">
                <a:avLst/>
              </a:prstGeom>
              <a:noFill/>
              <a:ln w="1905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4" name="Text Box 116"/>
              <xdr:cNvSpPr txBox="1">
                <a:spLocks noChangeArrowheads="1"/>
              </xdr:cNvSpPr>
            </xdr:nvSpPr>
            <xdr:spPr>
              <a:xfrm>
                <a:off x="54" y="271"/>
                <a:ext cx="27" cy="3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
</a:t>
                </a:r>
              </a:p>
            </xdr:txBody>
          </xdr:sp>
        </xdr:grpSp>
        <xdr:grpSp>
          <xdr:nvGrpSpPr>
            <xdr:cNvPr id="85" name="Group 129"/>
            <xdr:cNvGrpSpPr>
              <a:grpSpLocks/>
            </xdr:cNvGrpSpPr>
          </xdr:nvGrpSpPr>
          <xdr:grpSpPr>
            <a:xfrm>
              <a:off x="140" y="166"/>
              <a:ext cx="221" cy="97"/>
              <a:chOff x="140" y="166"/>
              <a:chExt cx="221" cy="97"/>
            </a:xfrm>
            <a:solidFill>
              <a:srgbClr val="FFFFFF"/>
            </a:solidFill>
          </xdr:grpSpPr>
          <xdr:sp>
            <xdr:nvSpPr>
              <xdr:cNvPr id="86" name="Rectangle 127"/>
              <xdr:cNvSpPr>
                <a:spLocks/>
              </xdr:cNvSpPr>
            </xdr:nvSpPr>
            <xdr:spPr>
              <a:xfrm>
                <a:off x="331" y="166"/>
                <a:ext cx="30" cy="38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Rectangle 128"/>
              <xdr:cNvSpPr>
                <a:spLocks/>
              </xdr:cNvSpPr>
            </xdr:nvSpPr>
            <xdr:spPr>
              <a:xfrm>
                <a:off x="140" y="194"/>
                <a:ext cx="18" cy="69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8" name="Text Box 131"/>
          <xdr:cNvSpPr txBox="1">
            <a:spLocks noChangeArrowheads="1"/>
          </xdr:cNvSpPr>
        </xdr:nvSpPr>
        <xdr:spPr>
          <a:xfrm>
            <a:off x="327" y="171"/>
            <a:ext cx="4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2" max="2" width="9.140625" style="0" customWidth="1"/>
    <col min="11" max="11" width="11.28125" style="0" bestFit="1" customWidth="1"/>
  </cols>
  <sheetData>
    <row r="1" spans="1:5" ht="12.75">
      <c r="A1" s="17" t="s">
        <v>34</v>
      </c>
      <c r="B1" s="20"/>
      <c r="C1" s="21"/>
      <c r="D1" s="2" t="s">
        <v>8</v>
      </c>
      <c r="E1" s="11">
        <v>20</v>
      </c>
    </row>
    <row r="2" spans="1:5" ht="12.75">
      <c r="A2" s="17" t="s">
        <v>33</v>
      </c>
      <c r="B2" s="20"/>
      <c r="C2" s="21"/>
      <c r="D2" s="2" t="s">
        <v>21</v>
      </c>
      <c r="E2" s="11">
        <v>50</v>
      </c>
    </row>
    <row r="3" spans="1:5" ht="12.75">
      <c r="A3" s="17" t="s">
        <v>35</v>
      </c>
      <c r="B3" s="18"/>
      <c r="C3" s="19"/>
      <c r="D3" s="2" t="s">
        <v>22</v>
      </c>
      <c r="E3" s="11">
        <v>15</v>
      </c>
    </row>
    <row r="6" spans="3:4" ht="12.75">
      <c r="C6" s="23" t="s">
        <v>28</v>
      </c>
      <c r="D6" s="24"/>
    </row>
    <row r="7" spans="3:4" ht="12.75">
      <c r="C7" s="2" t="s">
        <v>13</v>
      </c>
      <c r="D7" s="2" t="s">
        <v>14</v>
      </c>
    </row>
    <row r="8" spans="3:4" ht="12.75">
      <c r="C8" s="12">
        <v>0.8</v>
      </c>
      <c r="D8" s="12">
        <v>2.4</v>
      </c>
    </row>
    <row r="9" ht="12.75">
      <c r="K9" s="2" t="s">
        <v>4</v>
      </c>
    </row>
    <row r="10" ht="12.75">
      <c r="K10" s="11">
        <v>8</v>
      </c>
    </row>
    <row r="13" ht="12.75">
      <c r="K13" s="2" t="s">
        <v>3</v>
      </c>
    </row>
    <row r="14" spans="6:11" ht="12.75">
      <c r="F14" s="2" t="s">
        <v>6</v>
      </c>
      <c r="K14" s="11">
        <v>24</v>
      </c>
    </row>
    <row r="15" spans="4:6" ht="12.75">
      <c r="D15" s="17" t="s">
        <v>27</v>
      </c>
      <c r="E15" s="22"/>
      <c r="F15" s="5">
        <f>PI()*dmc^2/4</f>
        <v>314.1592653589793</v>
      </c>
    </row>
    <row r="17" spans="3:4" ht="12.75">
      <c r="C17" s="2" t="s">
        <v>11</v>
      </c>
      <c r="D17" s="2" t="s">
        <v>12</v>
      </c>
    </row>
    <row r="18" spans="3:6" ht="12.75">
      <c r="C18" s="5">
        <f>PI()*dwc^2/4</f>
        <v>1963.4954084936207</v>
      </c>
      <c r="D18" s="4">
        <f>PI()*dwc2^2/4</f>
        <v>176.71458676442586</v>
      </c>
      <c r="E18" s="25" t="s">
        <v>29</v>
      </c>
      <c r="F18" s="26"/>
    </row>
    <row r="20" spans="3:7" ht="12.75">
      <c r="C20" s="2" t="s">
        <v>15</v>
      </c>
      <c r="D20" s="2" t="s">
        <v>16</v>
      </c>
      <c r="G20" s="2" t="s">
        <v>0</v>
      </c>
    </row>
    <row r="21" spans="3:10" ht="12.75">
      <c r="C21" s="13">
        <v>0.12</v>
      </c>
      <c r="D21" s="13">
        <v>0.18</v>
      </c>
      <c r="E21" s="16" t="s">
        <v>30</v>
      </c>
      <c r="F21" s="15"/>
      <c r="G21" s="11">
        <v>3</v>
      </c>
      <c r="H21" s="25" t="s">
        <v>36</v>
      </c>
      <c r="I21" s="27"/>
      <c r="J21" s="2" t="s">
        <v>5</v>
      </c>
    </row>
    <row r="22" spans="10:11" ht="12.75">
      <c r="J22" s="11">
        <v>500</v>
      </c>
      <c r="K22" s="16" t="s">
        <v>32</v>
      </c>
    </row>
    <row r="24" ht="12.75">
      <c r="C24" s="2" t="s">
        <v>7</v>
      </c>
    </row>
    <row r="25" spans="3:5" ht="12.75">
      <c r="C25" s="13">
        <v>0.3</v>
      </c>
      <c r="D25" s="16" t="s">
        <v>31</v>
      </c>
      <c r="E25" s="15"/>
    </row>
    <row r="27" spans="1:10" ht="12.75">
      <c r="A27" s="3" t="s">
        <v>20</v>
      </c>
      <c r="B27" s="3" t="s">
        <v>26</v>
      </c>
      <c r="C27" s="3" t="s">
        <v>23</v>
      </c>
      <c r="D27" s="3" t="s">
        <v>2</v>
      </c>
      <c r="E27" s="3" t="s">
        <v>10</v>
      </c>
      <c r="F27" s="3" t="s">
        <v>24</v>
      </c>
      <c r="G27" s="3" t="s">
        <v>25</v>
      </c>
      <c r="H27" s="3" t="s">
        <v>9</v>
      </c>
      <c r="I27" s="3" t="s">
        <v>1</v>
      </c>
      <c r="J27" s="3" t="s">
        <v>5</v>
      </c>
    </row>
    <row r="28" spans="1:11" ht="12.75">
      <c r="A28" s="10">
        <f>2*Fff*rf/Rw</f>
        <v>24000</v>
      </c>
      <c r="B28" s="10">
        <f>Fwf*BFf</f>
        <v>30000</v>
      </c>
      <c r="C28" s="10">
        <f>Fm*HA</f>
        <v>37500</v>
      </c>
      <c r="D28" s="6">
        <f>Aw/AM</f>
        <v>6.25</v>
      </c>
      <c r="E28" s="7">
        <f>Fm/AM</f>
        <v>19.09859317102744</v>
      </c>
      <c r="F28" s="10">
        <f>Fc+Fb</f>
        <v>6000</v>
      </c>
      <c r="G28" s="10">
        <f>Fc*B</f>
        <v>4500</v>
      </c>
      <c r="H28" s="10">
        <f>Fp*MA</f>
        <v>1500</v>
      </c>
      <c r="I28" s="6">
        <f>L_1/L_2</f>
        <v>3</v>
      </c>
      <c r="J28" s="14">
        <f>Fp</f>
        <v>500</v>
      </c>
      <c r="K28" s="8" t="s">
        <v>17</v>
      </c>
    </row>
    <row r="29" spans="1:11" ht="12.75">
      <c r="A29" s="10">
        <f>2*FFr*rr/Rw</f>
        <v>9720</v>
      </c>
      <c r="B29" s="10">
        <f>Fwr*BFr</f>
        <v>8100</v>
      </c>
      <c r="C29" s="10">
        <f>Fm*HAr</f>
        <v>3375</v>
      </c>
      <c r="D29" s="6">
        <f>Awr/AM</f>
        <v>0.5625</v>
      </c>
      <c r="J29" s="1"/>
      <c r="K29" s="8" t="s">
        <v>18</v>
      </c>
    </row>
    <row r="30" spans="1:11" ht="12.75">
      <c r="A30" s="10">
        <f>Ffa+fra</f>
        <v>33720</v>
      </c>
      <c r="K30" s="9" t="s">
        <v>19</v>
      </c>
    </row>
  </sheetData>
  <sheetProtection password="CC06" sheet="1" objects="1" scenarios="1" formatCells="0" selectLockedCells="1"/>
  <mergeCells count="7">
    <mergeCell ref="H21:I21"/>
    <mergeCell ref="A3:C3"/>
    <mergeCell ref="A2:C2"/>
    <mergeCell ref="A1:C1"/>
    <mergeCell ref="D15:E15"/>
    <mergeCell ref="C6:D6"/>
    <mergeCell ref="E18:F1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</cp:lastModifiedBy>
  <dcterms:created xsi:type="dcterms:W3CDTF">2005-02-26T11:49:34Z</dcterms:created>
  <dcterms:modified xsi:type="dcterms:W3CDTF">2012-02-18T20:04:44Z</dcterms:modified>
  <cp:category/>
  <cp:version/>
  <cp:contentType/>
  <cp:contentStatus/>
</cp:coreProperties>
</file>